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tgovexec.sharepoint.com/sites/SDEEdSight/Shared Documents/General/Data Requests/Other External/College Enrollment by State (2026-04-21)/"/>
    </mc:Choice>
  </mc:AlternateContent>
  <xr:revisionPtr revIDLastSave="27" documentId="8_{1BA60C27-49B1-4B2C-91BA-864986DDE349}" xr6:coauthVersionLast="47" xr6:coauthVersionMax="47" xr10:uidLastSave="{E909B1D7-F39F-4898-8B7F-D3E401068C65}"/>
  <bookViews>
    <workbookView xWindow="28680" yWindow="-120" windowWidth="29040" windowHeight="17520" xr2:uid="{1C30FED4-5E46-4492-B38C-26A4DB2DB9BF}"/>
  </bookViews>
  <sheets>
    <sheet name="NOTES" sheetId="5" r:id="rId1"/>
    <sheet name="Category" sheetId="3" r:id="rId2"/>
    <sheet name="State" sheetId="4" r:id="rId3"/>
  </sheets>
  <definedNames>
    <definedName name="_xlnm._FilterDatabase" localSheetId="2" hidden="1">State!$A$3:$K$44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4" l="1"/>
  <c r="I41" i="4"/>
  <c r="G41" i="4"/>
  <c r="E41" i="4"/>
  <c r="C41" i="4"/>
  <c r="K44" i="4"/>
  <c r="K42"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 r="K4" i="4"/>
  <c r="I44" i="4"/>
  <c r="I42"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G44" i="4"/>
  <c r="G42"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E44" i="4"/>
  <c r="E42"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2" i="4"/>
  <c r="C44" i="4"/>
  <c r="C4" i="4"/>
  <c r="D43" i="4"/>
  <c r="E43" i="4" s="1"/>
  <c r="F43" i="4"/>
  <c r="G43" i="4" s="1"/>
  <c r="H43" i="4"/>
  <c r="I43" i="4" s="1"/>
  <c r="J43" i="4"/>
  <c r="K43" i="4" s="1"/>
  <c r="B43" i="4"/>
  <c r="C43" i="4" s="1"/>
  <c r="C4" i="3"/>
  <c r="E4" i="3"/>
  <c r="G4" i="3"/>
  <c r="I4" i="3"/>
  <c r="K4" i="3"/>
  <c r="C5" i="3"/>
  <c r="E5" i="3"/>
  <c r="G5" i="3"/>
  <c r="I5" i="3"/>
  <c r="K5" i="3"/>
  <c r="C6" i="3"/>
  <c r="E6" i="3"/>
  <c r="G6" i="3"/>
  <c r="I6" i="3"/>
  <c r="K6" i="3"/>
  <c r="C7" i="3"/>
  <c r="E7" i="3"/>
  <c r="G7" i="3"/>
  <c r="I7" i="3"/>
  <c r="K7" i="3"/>
  <c r="B8" i="3"/>
  <c r="C8" i="3" s="1"/>
  <c r="D8" i="3"/>
  <c r="E8" i="3" s="1"/>
  <c r="F8" i="3"/>
  <c r="G8" i="3" s="1"/>
  <c r="H8" i="3"/>
  <c r="I8" i="3" s="1"/>
  <c r="J8" i="3"/>
  <c r="K8" i="3" s="1"/>
  <c r="C9" i="3"/>
  <c r="E9" i="3"/>
  <c r="G9" i="3"/>
  <c r="I9" i="3"/>
  <c r="K9" i="3"/>
  <c r="C10" i="3"/>
  <c r="E10" i="3"/>
  <c r="G10" i="3"/>
  <c r="I10" i="3"/>
  <c r="K10" i="3"/>
  <c r="B11" i="3"/>
  <c r="C11" i="3" s="1"/>
  <c r="D11" i="3"/>
  <c r="E11" i="3"/>
  <c r="F11" i="3"/>
  <c r="G11" i="3" s="1"/>
  <c r="H11" i="3"/>
  <c r="I11" i="3" s="1"/>
  <c r="J11" i="3"/>
  <c r="K11" i="3" s="1"/>
  <c r="C12" i="3"/>
  <c r="E12" i="3"/>
  <c r="G12" i="3"/>
  <c r="I12" i="3"/>
  <c r="K12" i="3"/>
  <c r="B13" i="3"/>
  <c r="C13" i="3" s="1"/>
  <c r="D13" i="3"/>
  <c r="E13" i="3" s="1"/>
  <c r="F13" i="3"/>
  <c r="G13" i="3" s="1"/>
  <c r="H13" i="3"/>
  <c r="I13" i="3" s="1"/>
  <c r="J13" i="3"/>
  <c r="K13" i="3" s="1"/>
  <c r="C14" i="3"/>
  <c r="E14" i="3"/>
  <c r="G14" i="3"/>
  <c r="I14" i="3"/>
  <c r="K14" i="3"/>
</calcChain>
</file>

<file path=xl/sharedStrings.xml><?xml version="1.0" encoding="utf-8"?>
<sst xmlns="http://schemas.openxmlformats.org/spreadsheetml/2006/main" count="119" uniqueCount="80">
  <si>
    <t>College/Univ. Type</t>
  </si>
  <si>
    <t>CT Community Colleges</t>
  </si>
  <si>
    <t>CT State Universities*</t>
  </si>
  <si>
    <t>University of Connecticut</t>
  </si>
  <si>
    <t>CT Private College/University</t>
  </si>
  <si>
    <t>In-State Total</t>
  </si>
  <si>
    <t>Out-of-state Public Inst.</t>
  </si>
  <si>
    <t>Out-of-state Private Inst.</t>
  </si>
  <si>
    <t>Out-of-state Total</t>
  </si>
  <si>
    <t>Total Enrolled</t>
  </si>
  <si>
    <t>Total Not Enrolled</t>
  </si>
  <si>
    <t>Total in HS Grad Class</t>
  </si>
  <si>
    <t>*Includes Charter Oak State College</t>
  </si>
  <si>
    <t>State</t>
  </si>
  <si>
    <t>CT</t>
  </si>
  <si>
    <t>MA</t>
  </si>
  <si>
    <t>NY</t>
  </si>
  <si>
    <t>RI</t>
  </si>
  <si>
    <t>PA</t>
  </si>
  <si>
    <t>FL</t>
  </si>
  <si>
    <t>NH</t>
  </si>
  <si>
    <t>VA</t>
  </si>
  <si>
    <t>NC</t>
  </si>
  <si>
    <t>SC</t>
  </si>
  <si>
    <t>VT</t>
  </si>
  <si>
    <t>ME</t>
  </si>
  <si>
    <t>MD</t>
  </si>
  <si>
    <t>CA</t>
  </si>
  <si>
    <t>OH</t>
  </si>
  <si>
    <t>DC</t>
  </si>
  <si>
    <t>IN</t>
  </si>
  <si>
    <t>NJ</t>
  </si>
  <si>
    <t>GA</t>
  </si>
  <si>
    <t>CO</t>
  </si>
  <si>
    <t>TX</t>
  </si>
  <si>
    <t>MI</t>
  </si>
  <si>
    <t>DE</t>
  </si>
  <si>
    <t>IL</t>
  </si>
  <si>
    <t>AZ</t>
  </si>
  <si>
    <t>TN</t>
  </si>
  <si>
    <t>AL</t>
  </si>
  <si>
    <t>LA</t>
  </si>
  <si>
    <t>WI</t>
  </si>
  <si>
    <t>UT</t>
  </si>
  <si>
    <t>MS</t>
  </si>
  <si>
    <t>WV</t>
  </si>
  <si>
    <t>MO</t>
  </si>
  <si>
    <t>KY</t>
  </si>
  <si>
    <t>WA</t>
  </si>
  <si>
    <t>MN</t>
  </si>
  <si>
    <t>KS</t>
  </si>
  <si>
    <t>Other*</t>
  </si>
  <si>
    <t>*Includes any state/territory with &lt;10 enrolled in any presented year</t>
  </si>
  <si>
    <t>Notes:</t>
  </si>
  <si>
    <t>2020 - N</t>
  </si>
  <si>
    <t>2020 - Pct</t>
  </si>
  <si>
    <t>2021 - N</t>
  </si>
  <si>
    <t>2021 - Pct</t>
  </si>
  <si>
    <t>2022 - N</t>
  </si>
  <si>
    <t>2022 - Pct</t>
  </si>
  <si>
    <t>2023 - N</t>
  </si>
  <si>
    <t>2023 - Pct</t>
  </si>
  <si>
    <t>2024 - N</t>
  </si>
  <si>
    <t>2024 - Pct</t>
  </si>
  <si>
    <t>Intentionally blank</t>
  </si>
  <si>
    <t>Category Tab:</t>
  </si>
  <si>
    <t>Other data notes:</t>
  </si>
  <si>
    <t>State Tab:</t>
  </si>
  <si>
    <t>College Enrollment By School Type and State</t>
  </si>
  <si>
    <t>The adjacent tabs present a breakdown of postsecondary attendance of Connecticut public high school graduates by their first enrollment.</t>
  </si>
  <si>
    <t>This presents an annual count and percentage of postsecondary attendance by in-state vs. out-of-state, public vs. private, and selected in-state public institutions. Note that percentages are percent of graduating class, not percent of those enrolled in postsecondary education.</t>
  </si>
  <si>
    <t>This presents an annual count and percentage breakdown of postsecondary attendance by state with some low-N states collapsed to "other." Note that percentages are percent of graduating class, not percent of those enrolled in postsecondary education.</t>
  </si>
  <si>
    <t>Data presented are from National Student Clearinghouse and SDE calculations.
Enrollment is limited both by first enrollment and enrollment in the first year after high school graduation:
"First enrollment" means that, for example, a student who enrolls first in a CT State Community college and subsequently enrolls at UConn will be counted only in the first category i.e., CT State Community College.
"First year after high school graduation" means a student is only counted if they enroll in postsecondary education prior to Aug 15th of the year following their high school graduation (e.g., a student in the 2022 Graduation Class is counted only if they enroll prior to 8/15/2023).
Total in High School Class reflects graduates at time of NSC reporting (generally one year after graduation).</t>
  </si>
  <si>
    <t>1) The proportion of high school graduates enrolling in postsecondary education is relatively flat across the last five years with small annual differences. These rates are slightly lower than pre-pandemic rates.</t>
  </si>
  <si>
    <t>Trends:</t>
  </si>
  <si>
    <t>4) The most common out-of-state schools attended by Connecticut graduates are those located in states geographically close to Connecticut including Massachusetts, New York, and Rhode Island.</t>
  </si>
  <si>
    <t>2) Over the five graduating classes from 2020 to 2024, the percentage enrolling at CT State Community Colleges and CT private higher education institutions has increased slightly. Enrollment in CT State Universities declined for the classes of 2021 and 2022 but has since rebounded to the level for the class of 2020. Enrollment at the University of Connecticut declined slightly for the class of 2021 and has remained at the level.</t>
  </si>
  <si>
    <r>
      <t xml:space="preserve">3) Enrollment in out-of-state </t>
    </r>
    <r>
      <rPr>
        <i/>
        <sz val="11"/>
        <color theme="1"/>
        <rFont val="Calibri"/>
        <family val="2"/>
        <scheme val="minor"/>
      </rPr>
      <t>private</t>
    </r>
    <r>
      <rPr>
        <sz val="11"/>
        <color theme="1"/>
        <rFont val="Calibri"/>
        <family val="2"/>
        <scheme val="minor"/>
      </rPr>
      <t xml:space="preserve"> institutions increased for the class of 2021 but has since declined below the 2020 level. By contrast, enrollment in out-of-state </t>
    </r>
    <r>
      <rPr>
        <i/>
        <sz val="11"/>
        <color theme="1"/>
        <rFont val="Calibri"/>
        <family val="2"/>
        <scheme val="minor"/>
      </rPr>
      <t xml:space="preserve">public </t>
    </r>
    <r>
      <rPr>
        <sz val="11"/>
        <color theme="1"/>
        <rFont val="Calibri"/>
        <family val="2"/>
        <scheme val="minor"/>
      </rPr>
      <t>institutions has increased slightly.</t>
    </r>
  </si>
  <si>
    <t>College/Univ. Type by Graduation Year</t>
  </si>
  <si>
    <t>College/Univ. State by Graduation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</si>
</sst>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sz val="11"/>
      <color theme="0"/>
      <name val="Calibri"/>
      <family val="2"/>
      <scheme val="minor"/>
    </font>
    <font>
      <sz val="8"/>
      <name val="Calibri"/>
      <family val="2"/>
      <scheme val="minor"/>
    </font>
    <font>
      <sz val="14"/>
      <color theme="1"/>
      <name val="Calibri"/>
      <family val="2"/>
      <scheme val="minor"/>
    </font>
    <font>
      <sz val="18"/>
      <color rgb="FF002060"/>
      <name val="Calibri"/>
      <family val="2"/>
      <scheme val="minor"/>
    </font>
    <font>
      <sz val="18"/>
      <color theme="1"/>
      <name val="Calibri"/>
      <family val="2"/>
      <scheme val="minor"/>
    </font>
    <font>
      <sz val="16"/>
      <color rgb="FF00206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rgb="FFC1C1C1"/>
      </left>
      <right style="thin">
        <color rgb="FFC1C1C1"/>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3" fillId="0" borderId="0" xfId="0" applyFont="1"/>
    <xf numFmtId="0" fontId="2" fillId="0" borderId="0" xfId="0" applyFont="1"/>
    <xf numFmtId="0" fontId="3" fillId="3" borderId="0" xfId="0" applyFont="1" applyFill="1"/>
    <xf numFmtId="0" fontId="5" fillId="0" borderId="0" xfId="0" applyFont="1"/>
    <xf numFmtId="164" fontId="0" fillId="0" borderId="0" xfId="2" applyNumberFormat="1" applyFont="1"/>
    <xf numFmtId="164" fontId="2" fillId="0" borderId="0" xfId="2" applyNumberFormat="1" applyFont="1"/>
    <xf numFmtId="0" fontId="0" fillId="0" borderId="1" xfId="0" applyBorder="1"/>
    <xf numFmtId="164" fontId="0" fillId="0" borderId="1" xfId="2" applyNumberFormat="1" applyFont="1" applyBorder="1"/>
    <xf numFmtId="0" fontId="2" fillId="0" borderId="1" xfId="0" applyFont="1" applyBorder="1"/>
    <xf numFmtId="164" fontId="2" fillId="0" borderId="1" xfId="2" applyNumberFormat="1" applyFont="1" applyBorder="1"/>
    <xf numFmtId="165" fontId="0" fillId="0" borderId="4" xfId="1" applyNumberFormat="1" applyFont="1" applyBorder="1"/>
    <xf numFmtId="165" fontId="0" fillId="0" borderId="3" xfId="1" applyNumberFormat="1" applyFont="1" applyBorder="1"/>
    <xf numFmtId="165" fontId="3" fillId="3" borderId="3" xfId="1" applyNumberFormat="1" applyFont="1" applyFill="1" applyBorder="1"/>
    <xf numFmtId="165" fontId="2" fillId="0" borderId="4" xfId="1" applyNumberFormat="1" applyFont="1" applyBorder="1"/>
    <xf numFmtId="165" fontId="0" fillId="0" borderId="1" xfId="1" applyNumberFormat="1" applyFont="1" applyBorder="1"/>
    <xf numFmtId="165" fontId="0" fillId="0" borderId="0" xfId="1" applyNumberFormat="1" applyFont="1"/>
    <xf numFmtId="165" fontId="3" fillId="3" borderId="0" xfId="1" applyNumberFormat="1" applyFont="1" applyFill="1"/>
    <xf numFmtId="165" fontId="2" fillId="0" borderId="1" xfId="1" applyNumberFormat="1" applyFont="1" applyBorder="1"/>
    <xf numFmtId="164" fontId="3" fillId="3" borderId="0" xfId="2" applyNumberFormat="1" applyFont="1" applyFill="1"/>
    <xf numFmtId="165" fontId="2" fillId="0" borderId="3" xfId="1" applyNumberFormat="1" applyFont="1" applyBorder="1"/>
    <xf numFmtId="164" fontId="2" fillId="0" borderId="0" xfId="2" applyNumberFormat="1" applyFont="1" applyBorder="1"/>
    <xf numFmtId="165" fontId="2" fillId="0" borderId="0" xfId="1" applyNumberFormat="1" applyFont="1" applyBorder="1"/>
    <xf numFmtId="0" fontId="5" fillId="0" borderId="2" xfId="0" applyFont="1" applyBorder="1" applyAlignment="1">
      <alignment horizontal="left"/>
    </xf>
    <xf numFmtId="165" fontId="2" fillId="0" borderId="0" xfId="1" applyNumberFormat="1" applyFont="1"/>
    <xf numFmtId="0" fontId="2" fillId="0" borderId="0" xfId="0" applyFont="1" applyAlignment="1">
      <alignment horizontal="center"/>
    </xf>
    <xf numFmtId="0" fontId="4" fillId="3" borderId="1" xfId="0" applyFont="1" applyFill="1" applyBorder="1"/>
    <xf numFmtId="165" fontId="4" fillId="3" borderId="4" xfId="1" applyNumberFormat="1" applyFont="1" applyFill="1" applyBorder="1" applyAlignment="1">
      <alignment horizontal="right"/>
    </xf>
    <xf numFmtId="164" fontId="4" fillId="3" borderId="1" xfId="2" applyNumberFormat="1" applyFont="1" applyFill="1" applyBorder="1"/>
    <xf numFmtId="165" fontId="4" fillId="3" borderId="1" xfId="1" applyNumberFormat="1" applyFont="1" applyFill="1" applyBorder="1" applyAlignment="1">
      <alignment horizontal="right"/>
    </xf>
    <xf numFmtId="0" fontId="4" fillId="0" borderId="1" xfId="0" applyFont="1" applyBorder="1"/>
    <xf numFmtId="165" fontId="4" fillId="2" borderId="5" xfId="1" applyNumberFormat="1" applyFont="1" applyFill="1" applyBorder="1" applyAlignment="1">
      <alignment horizontal="right"/>
    </xf>
    <xf numFmtId="164" fontId="4" fillId="0" borderId="1" xfId="2" applyNumberFormat="1" applyFont="1" applyBorder="1"/>
    <xf numFmtId="0" fontId="0" fillId="0" borderId="0" xfId="0" applyAlignment="1">
      <alignment wrapText="1"/>
    </xf>
    <xf numFmtId="0" fontId="6"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1" fillId="0" borderId="0" xfId="0" applyFont="1"/>
  </cellXfs>
  <cellStyles count="3">
    <cellStyle name="Comma" xfId="1" builtinId="3"/>
    <cellStyle name="Normal" xfId="0" builtinId="0"/>
    <cellStyle name="Percent" xfId="2" builtinId="5"/>
  </cellStyles>
  <dxfs count="4">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1" defaultTableStyle="TableStyleMedium2" defaultPivotStyle="PivotStyleLight16">
    <tableStyle name="Table Style 1" pivot="0" count="0" xr9:uid="{0E2177A6-583A-4ABE-B872-789D43D7738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C259B1-EDA9-41E6-A9C0-59588944C3CC}" name="Table1" displayName="Table1" ref="A3:K14" totalsRowShown="0" headerRowDxfId="3" tableBorderDxfId="2">
  <tableColumns count="11">
    <tableColumn id="1" xr3:uid="{6DA22062-8F35-4AF9-AEBF-FC3BE5BDD120}" name="College/Univ. Type"/>
    <tableColumn id="2" xr3:uid="{8C6CCFBF-8666-469B-9B1D-08DABC64B223}" name="2020 - N"/>
    <tableColumn id="3" xr3:uid="{08E0DF68-40F5-415F-AE14-1DA95C7DC160}" name="2020 - Pct">
      <calculatedColumnFormula>B4/B$15</calculatedColumnFormula>
    </tableColumn>
    <tableColumn id="4" xr3:uid="{10F6324C-4971-4E48-A0BA-9AAB4DD48099}" name="2021 - N"/>
    <tableColumn id="5" xr3:uid="{41AB60F7-EB91-4E93-BB9A-D963A118E830}" name="2021 - Pct">
      <calculatedColumnFormula>D4/D$15</calculatedColumnFormula>
    </tableColumn>
    <tableColumn id="6" xr3:uid="{F58E7046-0C44-4261-962C-8575EB2226F2}" name="2022 - N"/>
    <tableColumn id="7" xr3:uid="{687EAB20-F45E-426D-82EB-98B59EC3B518}" name="2022 - Pct">
      <calculatedColumnFormula>F4/F$15</calculatedColumnFormula>
    </tableColumn>
    <tableColumn id="8" xr3:uid="{1457FE91-37CC-41CD-B775-968A886965CD}" name="2023 - N"/>
    <tableColumn id="9" xr3:uid="{D51C37F4-0BAF-4CC1-BC20-8FF87FAEAFAC}" name="2023 - Pct">
      <calculatedColumnFormula>H4/H$15</calculatedColumnFormula>
    </tableColumn>
    <tableColumn id="10" xr3:uid="{A7319C18-03DC-43C7-897C-14A7A211BE44}" name="2024 - N"/>
    <tableColumn id="11" xr3:uid="{56B3A3D2-4EC7-4423-901A-ACEC7E2466E4}" name="2024 - Pct">
      <calculatedColumnFormula>J4/J$15</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FA119-214A-435D-A816-C957670AC42F}" name="Table2" displayName="Table2" ref="A3:K44" totalsRowShown="0" headerRowDxfId="1" tableBorderDxfId="0">
  <tableColumns count="11">
    <tableColumn id="1" xr3:uid="{0FAE3F5E-2DAE-4406-B1C9-E8120D289218}" name="State"/>
    <tableColumn id="2" xr3:uid="{C6CC2B93-D389-4EB4-908D-1CA3D4E2D3F1}" name="2020 - N"/>
    <tableColumn id="3" xr3:uid="{4A7CB8F9-A2D5-4871-A59D-F27B7CD3E017}" name="2020 - Pct">
      <calculatedColumnFormula>B4/B$44</calculatedColumnFormula>
    </tableColumn>
    <tableColumn id="4" xr3:uid="{EB352410-9AE9-40C6-87D6-814E8923D69D}" name="2021 - N"/>
    <tableColumn id="5" xr3:uid="{66EF2570-71B8-4DC0-BABA-4A4750BF10C7}" name="2021 - Pct">
      <calculatedColumnFormula>D4/D$44</calculatedColumnFormula>
    </tableColumn>
    <tableColumn id="6" xr3:uid="{73690AEC-0D1B-478C-AD54-AE1879AAEE75}" name="2022 - N"/>
    <tableColumn id="7" xr3:uid="{191053D2-8595-4FEE-9383-D34067BDAFB6}" name="2022 - Pct">
      <calculatedColumnFormula>F4/F$44</calculatedColumnFormula>
    </tableColumn>
    <tableColumn id="8" xr3:uid="{937B0E09-7E9F-41EC-A66F-4B6B8D387F92}" name="2023 - N"/>
    <tableColumn id="9" xr3:uid="{000044F6-9915-4172-814D-378158427967}" name="2023 - Pct">
      <calculatedColumnFormula>H4/H$44</calculatedColumnFormula>
    </tableColumn>
    <tableColumn id="10" xr3:uid="{729AD82C-EB6A-4B2A-AD68-759820D5028E}" name="2024 - N"/>
    <tableColumn id="11" xr3:uid="{6F246C9F-B976-45FF-A47B-540D842D6360}" name="2024 - Pct">
      <calculatedColumnFormula>J4/J$44</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1BE6B-1CA3-445A-93AD-D3FFC7B66EE9}">
  <dimension ref="A1:A19"/>
  <sheetViews>
    <sheetView tabSelected="1" workbookViewId="0"/>
  </sheetViews>
  <sheetFormatPr defaultRowHeight="14.5" x14ac:dyDescent="0.35"/>
  <cols>
    <col min="1" max="1" width="92" style="33" customWidth="1"/>
    <col min="2" max="2" width="8.54296875" bestFit="1" customWidth="1"/>
    <col min="3" max="3" width="7.7265625" bestFit="1" customWidth="1"/>
    <col min="4" max="4" width="8.54296875" bestFit="1" customWidth="1"/>
    <col min="5" max="5" width="7.7265625" bestFit="1" customWidth="1"/>
    <col min="6" max="6" width="8.54296875" bestFit="1" customWidth="1"/>
    <col min="7" max="7" width="7.7265625" bestFit="1" customWidth="1"/>
    <col min="8" max="8" width="8.54296875" bestFit="1" customWidth="1"/>
    <col min="9" max="9" width="7.7265625" bestFit="1" customWidth="1"/>
    <col min="10" max="10" width="8.54296875" bestFit="1" customWidth="1"/>
    <col min="11" max="11" width="7.7265625" bestFit="1" customWidth="1"/>
  </cols>
  <sheetData>
    <row r="1" spans="1:1" ht="23.5" x14ac:dyDescent="0.55000000000000004">
      <c r="A1" s="36" t="s">
        <v>68</v>
      </c>
    </row>
    <row r="2" spans="1:1" x14ac:dyDescent="0.35">
      <c r="A2" s="34" t="s">
        <v>64</v>
      </c>
    </row>
    <row r="3" spans="1:1" ht="23.5" x14ac:dyDescent="0.55000000000000004">
      <c r="A3" s="36" t="s">
        <v>53</v>
      </c>
    </row>
    <row r="4" spans="1:1" ht="29" x14ac:dyDescent="0.35">
      <c r="A4" s="33" t="s">
        <v>69</v>
      </c>
    </row>
    <row r="5" spans="1:1" x14ac:dyDescent="0.35">
      <c r="A5" s="34" t="s">
        <v>64</v>
      </c>
    </row>
    <row r="6" spans="1:1" ht="18.5" x14ac:dyDescent="0.45">
      <c r="A6" s="35" t="s">
        <v>65</v>
      </c>
    </row>
    <row r="7" spans="1:1" ht="43.5" x14ac:dyDescent="0.35">
      <c r="A7" s="33" t="s">
        <v>70</v>
      </c>
    </row>
    <row r="8" spans="1:1" x14ac:dyDescent="0.35">
      <c r="A8" s="34" t="s">
        <v>64</v>
      </c>
    </row>
    <row r="9" spans="1:1" ht="18.5" x14ac:dyDescent="0.45">
      <c r="A9" s="35" t="s">
        <v>67</v>
      </c>
    </row>
    <row r="10" spans="1:1" ht="43.5" x14ac:dyDescent="0.35">
      <c r="A10" s="33" t="s">
        <v>71</v>
      </c>
    </row>
    <row r="11" spans="1:1" s="1" customFormat="1" x14ac:dyDescent="0.35">
      <c r="A11" s="34" t="s">
        <v>64</v>
      </c>
    </row>
    <row r="12" spans="1:1" s="1" customFormat="1" ht="23.5" x14ac:dyDescent="0.55000000000000004">
      <c r="A12" s="37" t="s">
        <v>66</v>
      </c>
    </row>
    <row r="13" spans="1:1" s="2" customFormat="1" ht="116" x14ac:dyDescent="0.35">
      <c r="A13" s="33" t="s">
        <v>72</v>
      </c>
    </row>
    <row r="14" spans="1:1" s="2" customFormat="1" x14ac:dyDescent="0.35">
      <c r="A14" s="34" t="s">
        <v>64</v>
      </c>
    </row>
    <row r="15" spans="1:1" ht="23.5" x14ac:dyDescent="0.55000000000000004">
      <c r="A15" s="36" t="s">
        <v>74</v>
      </c>
    </row>
    <row r="16" spans="1:1" ht="29" x14ac:dyDescent="0.35">
      <c r="A16" s="33" t="s">
        <v>73</v>
      </c>
    </row>
    <row r="17" spans="1:1" ht="72.5" x14ac:dyDescent="0.35">
      <c r="A17" s="33" t="s">
        <v>76</v>
      </c>
    </row>
    <row r="18" spans="1:1" ht="29" x14ac:dyDescent="0.35">
      <c r="A18" s="33" t="s">
        <v>77</v>
      </c>
    </row>
    <row r="19" spans="1:1" ht="29" x14ac:dyDescent="0.35">
      <c r="A19" s="33" t="s">
        <v>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3546-3A03-4E33-9B67-F1EB8414BEE4}">
  <sheetPr>
    <pageSetUpPr fitToPage="1"/>
  </sheetPr>
  <dimension ref="A1:K16"/>
  <sheetViews>
    <sheetView zoomScale="115" zoomScaleNormal="115" workbookViewId="0">
      <pane xSplit="1" ySplit="3" topLeftCell="B4" activePane="bottomRight" state="frozen"/>
      <selection pane="topRight"/>
      <selection pane="bottomLeft"/>
      <selection pane="bottomRight"/>
    </sheetView>
  </sheetViews>
  <sheetFormatPr defaultRowHeight="14.5" x14ac:dyDescent="0.35"/>
  <cols>
    <col min="1" max="1" width="33.1796875" bestFit="1" customWidth="1"/>
    <col min="2" max="2" width="9.1796875" bestFit="1" customWidth="1"/>
    <col min="3" max="3" width="10" customWidth="1"/>
    <col min="4" max="4" width="9.1796875" bestFit="1" customWidth="1"/>
    <col min="5" max="5" width="10" customWidth="1"/>
    <col min="6" max="6" width="9.1796875" bestFit="1" customWidth="1"/>
    <col min="7" max="7" width="10" customWidth="1"/>
    <col min="8" max="8" width="9.1796875" bestFit="1" customWidth="1"/>
    <col min="9" max="9" width="10" customWidth="1"/>
    <col min="10" max="10" width="9.1796875" bestFit="1" customWidth="1"/>
    <col min="11" max="11" width="10" customWidth="1"/>
  </cols>
  <sheetData>
    <row r="1" spans="1:11" ht="21" x14ac:dyDescent="0.5">
      <c r="A1" s="38" t="s">
        <v>78</v>
      </c>
    </row>
    <row r="2" spans="1:11" ht="14.5" customHeight="1" x14ac:dyDescent="0.35">
      <c r="A2" s="34" t="s">
        <v>64</v>
      </c>
      <c r="B2" s="34" t="s">
        <v>64</v>
      </c>
      <c r="C2" s="34" t="s">
        <v>64</v>
      </c>
      <c r="D2" s="34" t="s">
        <v>64</v>
      </c>
      <c r="E2" s="34" t="s">
        <v>64</v>
      </c>
      <c r="F2" s="34" t="s">
        <v>64</v>
      </c>
      <c r="G2" s="34" t="s">
        <v>64</v>
      </c>
      <c r="H2" s="34" t="s">
        <v>64</v>
      </c>
      <c r="I2" s="34" t="s">
        <v>64</v>
      </c>
      <c r="J2" s="34" t="s">
        <v>64</v>
      </c>
      <c r="K2" s="34" t="s">
        <v>64</v>
      </c>
    </row>
    <row r="3" spans="1:11" x14ac:dyDescent="0.35">
      <c r="A3" s="4" t="s">
        <v>0</v>
      </c>
      <c r="B3" s="25" t="s">
        <v>54</v>
      </c>
      <c r="C3" s="25" t="s">
        <v>55</v>
      </c>
      <c r="D3" s="25" t="s">
        <v>56</v>
      </c>
      <c r="E3" s="25" t="s">
        <v>57</v>
      </c>
      <c r="F3" s="25" t="s">
        <v>58</v>
      </c>
      <c r="G3" s="25" t="s">
        <v>59</v>
      </c>
      <c r="H3" s="25" t="s">
        <v>60</v>
      </c>
      <c r="I3" s="25" t="s">
        <v>61</v>
      </c>
      <c r="J3" s="25" t="s">
        <v>62</v>
      </c>
      <c r="K3" s="25" t="s">
        <v>63</v>
      </c>
    </row>
    <row r="4" spans="1:11" x14ac:dyDescent="0.35">
      <c r="A4" s="7" t="s">
        <v>1</v>
      </c>
      <c r="B4" s="11">
        <v>5672</v>
      </c>
      <c r="C4" s="8">
        <f t="shared" ref="C4:C14" si="0">B4/B$14</f>
        <v>0.14936535524306105</v>
      </c>
      <c r="D4" s="15">
        <v>5304</v>
      </c>
      <c r="E4" s="8">
        <f t="shared" ref="E4:E14" si="1">D4/D$14</f>
        <v>0.13965244865718798</v>
      </c>
      <c r="F4" s="15">
        <v>5606</v>
      </c>
      <c r="G4" s="8">
        <f t="shared" ref="G4:G14" si="2">F4/F$14</f>
        <v>0.14873182638225618</v>
      </c>
      <c r="H4" s="15">
        <v>5965</v>
      </c>
      <c r="I4" s="8">
        <f t="shared" ref="I4:I14" si="3">H4/H$14</f>
        <v>0.15982958655984567</v>
      </c>
      <c r="J4" s="15">
        <v>5883</v>
      </c>
      <c r="K4" s="8">
        <f t="shared" ref="K4:K14" si="4">J4/J$14</f>
        <v>0.15512195121951219</v>
      </c>
    </row>
    <row r="5" spans="1:11" x14ac:dyDescent="0.35">
      <c r="A5" t="s">
        <v>2</v>
      </c>
      <c r="B5" s="12">
        <v>3117</v>
      </c>
      <c r="C5" s="5">
        <f t="shared" si="0"/>
        <v>8.2082477484594726E-2</v>
      </c>
      <c r="D5" s="16">
        <v>2792</v>
      </c>
      <c r="E5" s="5">
        <f t="shared" si="1"/>
        <v>7.3512374934175881E-2</v>
      </c>
      <c r="F5" s="16">
        <v>2828</v>
      </c>
      <c r="G5" s="5">
        <f t="shared" si="2"/>
        <v>7.5029183911705405E-2</v>
      </c>
      <c r="H5" s="16">
        <v>3012</v>
      </c>
      <c r="I5" s="5">
        <f t="shared" si="3"/>
        <v>8.0705232978751915E-2</v>
      </c>
      <c r="J5" s="16">
        <v>3068</v>
      </c>
      <c r="K5" s="5">
        <f t="shared" si="4"/>
        <v>8.0896506262359918E-2</v>
      </c>
    </row>
    <row r="6" spans="1:11" x14ac:dyDescent="0.35">
      <c r="A6" t="s">
        <v>3</v>
      </c>
      <c r="B6" s="12">
        <v>3910</v>
      </c>
      <c r="C6" s="5">
        <f t="shared" si="0"/>
        <v>0.10296518670669405</v>
      </c>
      <c r="D6" s="16">
        <v>3533</v>
      </c>
      <c r="E6" s="5">
        <f t="shared" si="1"/>
        <v>9.3022643496577143E-2</v>
      </c>
      <c r="F6" s="16">
        <v>3458</v>
      </c>
      <c r="G6" s="5">
        <f t="shared" si="2"/>
        <v>9.1743606070253642E-2</v>
      </c>
      <c r="H6" s="16">
        <v>3423</v>
      </c>
      <c r="I6" s="5">
        <f t="shared" si="3"/>
        <v>9.1717799630234992E-2</v>
      </c>
      <c r="J6" s="16">
        <v>3568</v>
      </c>
      <c r="K6" s="5">
        <f t="shared" si="4"/>
        <v>9.4080421885299928E-2</v>
      </c>
    </row>
    <row r="7" spans="1:11" x14ac:dyDescent="0.35">
      <c r="A7" t="s">
        <v>4</v>
      </c>
      <c r="B7" s="12">
        <v>2486</v>
      </c>
      <c r="C7" s="5">
        <f t="shared" si="0"/>
        <v>6.5465845051877594E-2</v>
      </c>
      <c r="D7" s="16">
        <v>2428</v>
      </c>
      <c r="E7" s="5">
        <f t="shared" si="1"/>
        <v>6.3928383359662985E-2</v>
      </c>
      <c r="F7" s="16">
        <v>2436</v>
      </c>
      <c r="G7" s="5">
        <f t="shared" si="2"/>
        <v>6.4629099013053165E-2</v>
      </c>
      <c r="H7" s="16">
        <v>2681</v>
      </c>
      <c r="I7" s="5">
        <f t="shared" si="3"/>
        <v>7.1836231612229046E-2</v>
      </c>
      <c r="J7" s="16">
        <v>2834</v>
      </c>
      <c r="K7" s="5">
        <f t="shared" si="4"/>
        <v>7.4726433750823995E-2</v>
      </c>
    </row>
    <row r="8" spans="1:11" x14ac:dyDescent="0.35">
      <c r="A8" s="3" t="s">
        <v>5</v>
      </c>
      <c r="B8" s="13">
        <f>SUM(B4:B7)</f>
        <v>15185</v>
      </c>
      <c r="C8" s="19">
        <f t="shared" si="0"/>
        <v>0.39987886448622739</v>
      </c>
      <c r="D8" s="17">
        <f>SUM(D4:D7)</f>
        <v>14057</v>
      </c>
      <c r="E8" s="19">
        <f t="shared" si="1"/>
        <v>0.37011585044760398</v>
      </c>
      <c r="F8" s="17">
        <f>SUM(F4:F7)</f>
        <v>14328</v>
      </c>
      <c r="G8" s="19">
        <f t="shared" si="2"/>
        <v>0.38013371537726837</v>
      </c>
      <c r="H8" s="17">
        <f>SUM(H4:H7)</f>
        <v>15081</v>
      </c>
      <c r="I8" s="19">
        <f t="shared" si="3"/>
        <v>0.4040888507810616</v>
      </c>
      <c r="J8" s="17">
        <f>SUM(J4:J7)</f>
        <v>15353</v>
      </c>
      <c r="K8" s="19">
        <f t="shared" si="4"/>
        <v>0.40482531311799602</v>
      </c>
    </row>
    <row r="9" spans="1:11" x14ac:dyDescent="0.35">
      <c r="A9" s="7" t="s">
        <v>6</v>
      </c>
      <c r="B9" s="11">
        <v>3978</v>
      </c>
      <c r="C9" s="8">
        <f t="shared" si="0"/>
        <v>0.1047558856059409</v>
      </c>
      <c r="D9" s="15">
        <v>4236</v>
      </c>
      <c r="E9" s="8">
        <f t="shared" si="1"/>
        <v>0.11153238546603475</v>
      </c>
      <c r="F9" s="15">
        <v>4442</v>
      </c>
      <c r="G9" s="8">
        <f t="shared" si="2"/>
        <v>0.11784994163217659</v>
      </c>
      <c r="H9" s="15">
        <v>4303</v>
      </c>
      <c r="I9" s="8">
        <f t="shared" si="3"/>
        <v>0.1152970177647973</v>
      </c>
      <c r="J9" s="15">
        <v>4192</v>
      </c>
      <c r="K9" s="8">
        <f t="shared" si="4"/>
        <v>0.11053394858272907</v>
      </c>
    </row>
    <row r="10" spans="1:11" x14ac:dyDescent="0.35">
      <c r="A10" t="s">
        <v>7</v>
      </c>
      <c r="B10" s="12">
        <v>6606</v>
      </c>
      <c r="C10" s="5">
        <f t="shared" si="0"/>
        <v>0.17396113130036342</v>
      </c>
      <c r="D10" s="16">
        <v>7018</v>
      </c>
      <c r="E10" s="5">
        <f t="shared" si="1"/>
        <v>0.18478146392838335</v>
      </c>
      <c r="F10" s="16">
        <v>6403</v>
      </c>
      <c r="G10" s="5">
        <f t="shared" si="2"/>
        <v>0.16987689695426086</v>
      </c>
      <c r="H10" s="16">
        <v>6244</v>
      </c>
      <c r="I10" s="5">
        <f t="shared" si="3"/>
        <v>0.16730527049114441</v>
      </c>
      <c r="J10" s="16">
        <v>5874</v>
      </c>
      <c r="K10" s="5">
        <f t="shared" si="4"/>
        <v>0.15488464073829927</v>
      </c>
    </row>
    <row r="11" spans="1:11" x14ac:dyDescent="0.35">
      <c r="A11" s="3" t="s">
        <v>8</v>
      </c>
      <c r="B11" s="13">
        <f>SUM(B9:B10)</f>
        <v>10584</v>
      </c>
      <c r="C11" s="19">
        <f t="shared" si="0"/>
        <v>0.27871701690630429</v>
      </c>
      <c r="D11" s="17">
        <f>SUM(D9:D10)</f>
        <v>11254</v>
      </c>
      <c r="E11" s="19">
        <f t="shared" si="1"/>
        <v>0.29631384939441813</v>
      </c>
      <c r="F11" s="17">
        <f>SUM(F9:F10)</f>
        <v>10845</v>
      </c>
      <c r="G11" s="19">
        <f t="shared" si="2"/>
        <v>0.28772683858643744</v>
      </c>
      <c r="H11" s="17">
        <f>SUM(H9:H10)</f>
        <v>10547</v>
      </c>
      <c r="I11" s="19">
        <f t="shared" si="3"/>
        <v>0.28260228825594169</v>
      </c>
      <c r="J11" s="17">
        <f>SUM(J9:J10)</f>
        <v>10066</v>
      </c>
      <c r="K11" s="19">
        <f t="shared" si="4"/>
        <v>0.26541858932102835</v>
      </c>
    </row>
    <row r="12" spans="1:11" x14ac:dyDescent="0.35">
      <c r="A12" s="9" t="s">
        <v>9</v>
      </c>
      <c r="B12" s="14">
        <v>25769</v>
      </c>
      <c r="C12" s="10">
        <f t="shared" si="0"/>
        <v>0.67859588139253169</v>
      </c>
      <c r="D12" s="18">
        <v>25311</v>
      </c>
      <c r="E12" s="10">
        <f t="shared" si="1"/>
        <v>0.66642969984202216</v>
      </c>
      <c r="F12" s="18">
        <v>25173</v>
      </c>
      <c r="G12" s="10">
        <f t="shared" si="2"/>
        <v>0.66786055396370581</v>
      </c>
      <c r="H12" s="18">
        <v>25628</v>
      </c>
      <c r="I12" s="10">
        <f t="shared" si="3"/>
        <v>0.6866911390370033</v>
      </c>
      <c r="J12" s="18">
        <v>25419</v>
      </c>
      <c r="K12" s="10">
        <f t="shared" si="4"/>
        <v>0.67024390243902443</v>
      </c>
    </row>
    <row r="13" spans="1:11" x14ac:dyDescent="0.35">
      <c r="A13" s="2" t="s">
        <v>10</v>
      </c>
      <c r="B13" s="20">
        <f>B14-B12</f>
        <v>12205</v>
      </c>
      <c r="C13" s="21">
        <f t="shared" si="0"/>
        <v>0.32140411860746826</v>
      </c>
      <c r="D13" s="22">
        <f>D14-D12</f>
        <v>12669</v>
      </c>
      <c r="E13" s="21">
        <f t="shared" si="1"/>
        <v>0.33357030015797789</v>
      </c>
      <c r="F13" s="22">
        <f>F14-F12</f>
        <v>12519</v>
      </c>
      <c r="G13" s="21">
        <f t="shared" si="2"/>
        <v>0.33213944603629419</v>
      </c>
      <c r="H13" s="22">
        <f>H14-H12</f>
        <v>11693</v>
      </c>
      <c r="I13" s="21">
        <f t="shared" si="3"/>
        <v>0.3133088609629967</v>
      </c>
      <c r="J13" s="22">
        <f>J14-J12</f>
        <v>12506</v>
      </c>
      <c r="K13" s="21">
        <f t="shared" si="4"/>
        <v>0.32975609756097563</v>
      </c>
    </row>
    <row r="14" spans="1:11" x14ac:dyDescent="0.35">
      <c r="A14" s="26" t="s">
        <v>11</v>
      </c>
      <c r="B14" s="27">
        <v>37974</v>
      </c>
      <c r="C14" s="28">
        <f t="shared" si="0"/>
        <v>1</v>
      </c>
      <c r="D14" s="29">
        <v>37980</v>
      </c>
      <c r="E14" s="28">
        <f t="shared" si="1"/>
        <v>1</v>
      </c>
      <c r="F14" s="29">
        <v>37692</v>
      </c>
      <c r="G14" s="28">
        <f t="shared" si="2"/>
        <v>1</v>
      </c>
      <c r="H14" s="29">
        <v>37321</v>
      </c>
      <c r="I14" s="28">
        <f t="shared" si="3"/>
        <v>1</v>
      </c>
      <c r="J14" s="29">
        <v>37925</v>
      </c>
      <c r="K14" s="28">
        <f t="shared" si="4"/>
        <v>1</v>
      </c>
    </row>
    <row r="16" spans="1:11" x14ac:dyDescent="0.35">
      <c r="A16" t="s">
        <v>12</v>
      </c>
    </row>
  </sheetData>
  <phoneticPr fontId="7" type="noConversion"/>
  <pageMargins left="0.7" right="0.7" top="0.75" bottom="0.75" header="0.3" footer="0.3"/>
  <pageSetup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47BF5-C45B-4342-BC6E-1C1DB233F70B}">
  <dimension ref="A1:K47"/>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22.1796875" customWidth="1"/>
    <col min="2" max="2" width="9.54296875" customWidth="1"/>
    <col min="3" max="3" width="10.81640625" customWidth="1"/>
    <col min="4" max="4" width="9.54296875" customWidth="1"/>
    <col min="5" max="5" width="10.81640625" customWidth="1"/>
    <col min="6" max="6" width="9.54296875" customWidth="1"/>
    <col min="7" max="7" width="10.81640625" customWidth="1"/>
    <col min="8" max="8" width="9.54296875" customWidth="1"/>
    <col min="9" max="9" width="10.81640625" customWidth="1"/>
    <col min="10" max="10" width="9.54296875" customWidth="1"/>
    <col min="11" max="11" width="10.81640625" customWidth="1"/>
  </cols>
  <sheetData>
    <row r="1" spans="1:11" ht="21" x14ac:dyDescent="0.5">
      <c r="A1" s="38" t="s">
        <v>79</v>
      </c>
    </row>
    <row r="2" spans="1:11" ht="15.5" customHeight="1" x14ac:dyDescent="0.35">
      <c r="A2" s="34" t="s">
        <v>64</v>
      </c>
      <c r="B2" s="34" t="s">
        <v>64</v>
      </c>
      <c r="C2" s="34" t="s">
        <v>64</v>
      </c>
      <c r="D2" s="34" t="s">
        <v>64</v>
      </c>
      <c r="E2" s="34" t="s">
        <v>64</v>
      </c>
      <c r="F2" s="34" t="s">
        <v>64</v>
      </c>
      <c r="G2" s="34" t="s">
        <v>64</v>
      </c>
      <c r="H2" s="34" t="s">
        <v>64</v>
      </c>
      <c r="I2" s="34" t="s">
        <v>64</v>
      </c>
      <c r="J2" s="34" t="s">
        <v>64</v>
      </c>
      <c r="K2" s="34" t="s">
        <v>64</v>
      </c>
    </row>
    <row r="3" spans="1:11" x14ac:dyDescent="0.35">
      <c r="A3" s="23" t="s">
        <v>13</v>
      </c>
      <c r="B3" s="25" t="s">
        <v>54</v>
      </c>
      <c r="C3" s="25" t="s">
        <v>55</v>
      </c>
      <c r="D3" s="25" t="s">
        <v>56</v>
      </c>
      <c r="E3" s="25" t="s">
        <v>57</v>
      </c>
      <c r="F3" s="25" t="s">
        <v>58</v>
      </c>
      <c r="G3" s="25" t="s">
        <v>59</v>
      </c>
      <c r="H3" s="25" t="s">
        <v>60</v>
      </c>
      <c r="I3" s="25" t="s">
        <v>61</v>
      </c>
      <c r="J3" s="25" t="s">
        <v>62</v>
      </c>
      <c r="K3" s="25" t="s">
        <v>63</v>
      </c>
    </row>
    <row r="4" spans="1:11" x14ac:dyDescent="0.35">
      <c r="A4" t="s">
        <v>14</v>
      </c>
      <c r="B4" s="16">
        <v>15185</v>
      </c>
      <c r="C4" s="5">
        <f t="shared" ref="C4:C44" si="0">B4/B$44</f>
        <v>0.39987886448622739</v>
      </c>
      <c r="D4" s="16">
        <v>14057</v>
      </c>
      <c r="E4" s="5">
        <f t="shared" ref="E4:E44" si="1">D4/D$44</f>
        <v>0.37011585044760398</v>
      </c>
      <c r="F4" s="16">
        <v>14328</v>
      </c>
      <c r="G4" s="5">
        <f t="shared" ref="G4:G41" si="2">F4/F$44</f>
        <v>0.38013371537726837</v>
      </c>
      <c r="H4" s="16">
        <v>15081</v>
      </c>
      <c r="I4" s="5">
        <f t="shared" ref="I4:I41" si="3">H4/H$44</f>
        <v>0.4040888507810616</v>
      </c>
      <c r="J4" s="16">
        <v>15353</v>
      </c>
      <c r="K4" s="5">
        <f t="shared" ref="K4:K41" si="4">J4/J$44</f>
        <v>0.40482531311799602</v>
      </c>
    </row>
    <row r="5" spans="1:11" x14ac:dyDescent="0.35">
      <c r="A5" t="s">
        <v>15</v>
      </c>
      <c r="B5" s="16">
        <v>2268</v>
      </c>
      <c r="C5" s="5">
        <f t="shared" si="0"/>
        <v>5.9725075051350926E-2</v>
      </c>
      <c r="D5" s="16">
        <v>2393</v>
      </c>
      <c r="E5" s="5">
        <f t="shared" si="1"/>
        <v>6.3006845708267506E-2</v>
      </c>
      <c r="F5" s="16">
        <v>2180</v>
      </c>
      <c r="G5" s="5">
        <f t="shared" si="2"/>
        <v>5.7837206834341508E-2</v>
      </c>
      <c r="H5" s="16">
        <v>2240</v>
      </c>
      <c r="I5" s="5">
        <f t="shared" si="3"/>
        <v>6.001982797888588E-2</v>
      </c>
      <c r="J5" s="16">
        <v>2143</v>
      </c>
      <c r="K5" s="5">
        <f t="shared" si="4"/>
        <v>5.6506262359920893E-2</v>
      </c>
    </row>
    <row r="6" spans="1:11" x14ac:dyDescent="0.35">
      <c r="A6" t="s">
        <v>16</v>
      </c>
      <c r="B6" s="16">
        <v>1647</v>
      </c>
      <c r="C6" s="5">
        <f t="shared" si="0"/>
        <v>4.3371780692052456E-2</v>
      </c>
      <c r="D6" s="16">
        <v>1853</v>
      </c>
      <c r="E6" s="5">
        <f t="shared" si="1"/>
        <v>4.8788836229594526E-2</v>
      </c>
      <c r="F6" s="16">
        <v>1692</v>
      </c>
      <c r="G6" s="5">
        <f t="shared" si="2"/>
        <v>4.4890162368672396E-2</v>
      </c>
      <c r="H6" s="16">
        <v>1607</v>
      </c>
      <c r="I6" s="5">
        <f t="shared" si="3"/>
        <v>4.3058867661638217E-2</v>
      </c>
      <c r="J6" s="16">
        <v>1556</v>
      </c>
      <c r="K6" s="5">
        <f t="shared" si="4"/>
        <v>4.1028345418589324E-2</v>
      </c>
    </row>
    <row r="7" spans="1:11" x14ac:dyDescent="0.35">
      <c r="A7" t="s">
        <v>17</v>
      </c>
      <c r="B7" s="16">
        <v>1073</v>
      </c>
      <c r="C7" s="5">
        <f t="shared" si="0"/>
        <v>2.8256175277821666E-2</v>
      </c>
      <c r="D7" s="16">
        <v>991</v>
      </c>
      <c r="E7" s="5">
        <f t="shared" si="1"/>
        <v>2.6092680358083202E-2</v>
      </c>
      <c r="F7" s="16">
        <v>1087</v>
      </c>
      <c r="G7" s="5">
        <f t="shared" si="2"/>
        <v>2.8839010930701476E-2</v>
      </c>
      <c r="H7" s="16">
        <v>1009</v>
      </c>
      <c r="I7" s="5">
        <f t="shared" si="3"/>
        <v>2.7035717156560651E-2</v>
      </c>
      <c r="J7" s="16">
        <v>913</v>
      </c>
      <c r="K7" s="5">
        <f t="shared" si="4"/>
        <v>2.4073829927488462E-2</v>
      </c>
    </row>
    <row r="8" spans="1:11" x14ac:dyDescent="0.35">
      <c r="A8" t="s">
        <v>18</v>
      </c>
      <c r="B8" s="16">
        <v>787</v>
      </c>
      <c r="C8" s="5">
        <f t="shared" si="0"/>
        <v>2.0724706378048137E-2</v>
      </c>
      <c r="D8" s="16">
        <v>871</v>
      </c>
      <c r="E8" s="5">
        <f t="shared" si="1"/>
        <v>2.2933122696155873E-2</v>
      </c>
      <c r="F8" s="16">
        <v>825</v>
      </c>
      <c r="G8" s="5">
        <f t="shared" si="2"/>
        <v>2.1887933779051256E-2</v>
      </c>
      <c r="H8" s="16">
        <v>777</v>
      </c>
      <c r="I8" s="5">
        <f t="shared" si="3"/>
        <v>2.0819377830176039E-2</v>
      </c>
      <c r="J8" s="16">
        <v>758</v>
      </c>
      <c r="K8" s="5">
        <f t="shared" si="4"/>
        <v>1.9986816084377058E-2</v>
      </c>
    </row>
    <row r="9" spans="1:11" x14ac:dyDescent="0.35">
      <c r="A9" t="s">
        <v>19</v>
      </c>
      <c r="B9" s="16">
        <v>475</v>
      </c>
      <c r="C9" s="5">
        <f t="shared" si="0"/>
        <v>1.2508558487386107E-2</v>
      </c>
      <c r="D9" s="16">
        <v>552</v>
      </c>
      <c r="E9" s="5">
        <f t="shared" si="1"/>
        <v>1.4533965244865719E-2</v>
      </c>
      <c r="F9" s="16">
        <v>523</v>
      </c>
      <c r="G9" s="5">
        <f t="shared" si="2"/>
        <v>1.3875623474477343E-2</v>
      </c>
      <c r="H9" s="16">
        <v>484</v>
      </c>
      <c r="I9" s="5">
        <f t="shared" si="3"/>
        <v>1.2968569974009272E-2</v>
      </c>
      <c r="J9" s="16">
        <v>486</v>
      </c>
      <c r="K9" s="5">
        <f t="shared" si="4"/>
        <v>1.2814765985497693E-2</v>
      </c>
    </row>
    <row r="10" spans="1:11" x14ac:dyDescent="0.35">
      <c r="A10" t="s">
        <v>20</v>
      </c>
      <c r="B10" s="16">
        <v>493</v>
      </c>
      <c r="C10" s="5">
        <f t="shared" si="0"/>
        <v>1.2982567019539685E-2</v>
      </c>
      <c r="D10" s="16">
        <v>475</v>
      </c>
      <c r="E10" s="5">
        <f t="shared" si="1"/>
        <v>1.2506582411795681E-2</v>
      </c>
      <c r="F10" s="16">
        <v>500</v>
      </c>
      <c r="G10" s="5">
        <f t="shared" si="2"/>
        <v>1.3265414411546217E-2</v>
      </c>
      <c r="H10" s="16">
        <v>442</v>
      </c>
      <c r="I10" s="5">
        <f t="shared" si="3"/>
        <v>1.184319819940516E-2</v>
      </c>
      <c r="J10" s="16">
        <v>402</v>
      </c>
      <c r="K10" s="5">
        <f t="shared" si="4"/>
        <v>1.0599868160843771E-2</v>
      </c>
    </row>
    <row r="11" spans="1:11" x14ac:dyDescent="0.35">
      <c r="A11" t="s">
        <v>21</v>
      </c>
      <c r="B11" s="16">
        <v>300</v>
      </c>
      <c r="C11" s="5">
        <f t="shared" si="0"/>
        <v>7.9001422025596468E-3</v>
      </c>
      <c r="D11" s="16">
        <v>376</v>
      </c>
      <c r="E11" s="5">
        <f t="shared" si="1"/>
        <v>9.8999473407056348E-3</v>
      </c>
      <c r="F11" s="16">
        <v>325</v>
      </c>
      <c r="G11" s="5">
        <f t="shared" si="2"/>
        <v>8.6225193675050407E-3</v>
      </c>
      <c r="H11" s="16">
        <v>349</v>
      </c>
      <c r="I11" s="5">
        <f t="shared" si="3"/>
        <v>9.3513035556389169E-3</v>
      </c>
      <c r="J11" s="16">
        <v>301</v>
      </c>
      <c r="K11" s="5">
        <f t="shared" si="4"/>
        <v>7.9367172050098887E-3</v>
      </c>
    </row>
    <row r="12" spans="1:11" x14ac:dyDescent="0.35">
      <c r="A12" t="s">
        <v>22</v>
      </c>
      <c r="B12" s="16">
        <v>284</v>
      </c>
      <c r="C12" s="5">
        <f t="shared" si="0"/>
        <v>7.4788012850897983E-3</v>
      </c>
      <c r="D12" s="16">
        <v>331</v>
      </c>
      <c r="E12" s="5">
        <f t="shared" si="1"/>
        <v>8.7151132174828859E-3</v>
      </c>
      <c r="F12" s="16">
        <v>320</v>
      </c>
      <c r="G12" s="5">
        <f t="shared" si="2"/>
        <v>8.4898652233895786E-3</v>
      </c>
      <c r="H12" s="16">
        <v>365</v>
      </c>
      <c r="I12" s="5">
        <f t="shared" si="3"/>
        <v>9.7800166126309589E-3</v>
      </c>
      <c r="J12" s="16">
        <v>305</v>
      </c>
      <c r="K12" s="5">
        <f t="shared" si="4"/>
        <v>8.0421885299934073E-3</v>
      </c>
    </row>
    <row r="13" spans="1:11" x14ac:dyDescent="0.35">
      <c r="A13" t="s">
        <v>23</v>
      </c>
      <c r="B13" s="16">
        <v>257</v>
      </c>
      <c r="C13" s="5">
        <f t="shared" si="0"/>
        <v>6.7677884868594298E-3</v>
      </c>
      <c r="D13" s="16">
        <v>272</v>
      </c>
      <c r="E13" s="5">
        <f t="shared" si="1"/>
        <v>7.1616640337019482E-3</v>
      </c>
      <c r="F13" s="16">
        <v>325</v>
      </c>
      <c r="G13" s="5">
        <f t="shared" si="2"/>
        <v>8.6225193675050407E-3</v>
      </c>
      <c r="H13" s="16">
        <v>361</v>
      </c>
      <c r="I13" s="5">
        <f t="shared" si="3"/>
        <v>9.6728383483829488E-3</v>
      </c>
      <c r="J13" s="16">
        <v>340</v>
      </c>
      <c r="K13" s="5">
        <f t="shared" si="4"/>
        <v>8.9650626235992098E-3</v>
      </c>
    </row>
    <row r="14" spans="1:11" x14ac:dyDescent="0.35">
      <c r="A14" t="s">
        <v>24</v>
      </c>
      <c r="B14" s="16">
        <v>301</v>
      </c>
      <c r="C14" s="5">
        <f t="shared" si="0"/>
        <v>7.9264760099015119E-3</v>
      </c>
      <c r="D14" s="16">
        <v>305</v>
      </c>
      <c r="E14" s="5">
        <f t="shared" si="1"/>
        <v>8.030542390731964E-3</v>
      </c>
      <c r="F14" s="16">
        <v>280</v>
      </c>
      <c r="G14" s="5">
        <f t="shared" si="2"/>
        <v>7.4286320704658815E-3</v>
      </c>
      <c r="H14" s="16">
        <v>243</v>
      </c>
      <c r="I14" s="5">
        <f t="shared" si="3"/>
        <v>6.511079553066638E-3</v>
      </c>
      <c r="J14" s="16">
        <v>212</v>
      </c>
      <c r="K14" s="5">
        <f t="shared" si="4"/>
        <v>5.5899802241265659E-3</v>
      </c>
    </row>
    <row r="15" spans="1:11" x14ac:dyDescent="0.35">
      <c r="A15" t="s">
        <v>25</v>
      </c>
      <c r="B15" s="16">
        <v>320</v>
      </c>
      <c r="C15" s="5">
        <f t="shared" si="0"/>
        <v>8.4268183493969567E-3</v>
      </c>
      <c r="D15" s="16">
        <v>326</v>
      </c>
      <c r="E15" s="5">
        <f t="shared" si="1"/>
        <v>8.5834649815692467E-3</v>
      </c>
      <c r="F15" s="16">
        <v>257</v>
      </c>
      <c r="G15" s="5">
        <f t="shared" si="2"/>
        <v>6.8184230075347555E-3</v>
      </c>
      <c r="H15" s="16">
        <v>224</v>
      </c>
      <c r="I15" s="5">
        <f t="shared" si="3"/>
        <v>6.001982797888588E-3</v>
      </c>
      <c r="J15" s="16">
        <v>207</v>
      </c>
      <c r="K15" s="5">
        <f t="shared" si="4"/>
        <v>5.4581410678971659E-3</v>
      </c>
    </row>
    <row r="16" spans="1:11" x14ac:dyDescent="0.35">
      <c r="A16" t="s">
        <v>26</v>
      </c>
      <c r="B16" s="16">
        <v>220</v>
      </c>
      <c r="C16" s="5">
        <f t="shared" si="0"/>
        <v>5.7934376152104072E-3</v>
      </c>
      <c r="D16" s="16">
        <v>229</v>
      </c>
      <c r="E16" s="5">
        <f t="shared" si="1"/>
        <v>6.029489204844655E-3</v>
      </c>
      <c r="F16" s="16">
        <v>245</v>
      </c>
      <c r="G16" s="5">
        <f t="shared" si="2"/>
        <v>6.5000530616576464E-3</v>
      </c>
      <c r="H16" s="16">
        <v>234</v>
      </c>
      <c r="I16" s="5">
        <f t="shared" si="3"/>
        <v>6.269928458508614E-3</v>
      </c>
      <c r="J16" s="16">
        <v>248</v>
      </c>
      <c r="K16" s="5">
        <f t="shared" si="4"/>
        <v>6.5392221489782463E-3</v>
      </c>
    </row>
    <row r="17" spans="1:11" x14ac:dyDescent="0.35">
      <c r="A17" t="s">
        <v>27</v>
      </c>
      <c r="B17" s="16">
        <v>203</v>
      </c>
      <c r="C17" s="5">
        <f t="shared" si="0"/>
        <v>5.3457628903986936E-3</v>
      </c>
      <c r="D17" s="16">
        <v>234</v>
      </c>
      <c r="E17" s="5">
        <f t="shared" si="1"/>
        <v>6.1611374407582941E-3</v>
      </c>
      <c r="F17" s="16">
        <v>216</v>
      </c>
      <c r="G17" s="5">
        <f t="shared" si="2"/>
        <v>5.7306590257879654E-3</v>
      </c>
      <c r="H17" s="16">
        <v>206</v>
      </c>
      <c r="I17" s="5">
        <f t="shared" si="3"/>
        <v>5.519680608772541E-3</v>
      </c>
      <c r="J17" s="16">
        <v>215</v>
      </c>
      <c r="K17" s="5">
        <f t="shared" si="4"/>
        <v>5.6690837178642057E-3</v>
      </c>
    </row>
    <row r="18" spans="1:11" x14ac:dyDescent="0.35">
      <c r="A18" t="s">
        <v>28</v>
      </c>
      <c r="B18" s="16">
        <v>227</v>
      </c>
      <c r="C18" s="5">
        <f t="shared" si="0"/>
        <v>5.9777742666034658E-3</v>
      </c>
      <c r="D18" s="16">
        <v>173</v>
      </c>
      <c r="E18" s="5">
        <f t="shared" si="1"/>
        <v>4.5550289626119008E-3</v>
      </c>
      <c r="F18" s="16">
        <v>191</v>
      </c>
      <c r="G18" s="5">
        <f t="shared" si="2"/>
        <v>5.0673883052106544E-3</v>
      </c>
      <c r="H18" s="16">
        <v>190</v>
      </c>
      <c r="I18" s="5">
        <f t="shared" si="3"/>
        <v>5.090967551780499E-3</v>
      </c>
      <c r="J18" s="16">
        <v>200</v>
      </c>
      <c r="K18" s="5">
        <f t="shared" si="4"/>
        <v>5.2735662491760048E-3</v>
      </c>
    </row>
    <row r="19" spans="1:11" x14ac:dyDescent="0.35">
      <c r="A19" t="s">
        <v>29</v>
      </c>
      <c r="B19" s="16">
        <v>189</v>
      </c>
      <c r="C19" s="5">
        <f t="shared" si="0"/>
        <v>4.9770895876125772E-3</v>
      </c>
      <c r="D19" s="16">
        <v>195</v>
      </c>
      <c r="E19" s="5">
        <f t="shared" si="1"/>
        <v>5.1342812006319113E-3</v>
      </c>
      <c r="F19" s="16">
        <v>198</v>
      </c>
      <c r="G19" s="5">
        <f t="shared" si="2"/>
        <v>5.2531041069723014E-3</v>
      </c>
      <c r="H19" s="16">
        <v>181</v>
      </c>
      <c r="I19" s="5">
        <f t="shared" si="3"/>
        <v>4.849816457222475E-3</v>
      </c>
      <c r="J19" s="16">
        <v>171</v>
      </c>
      <c r="K19" s="5">
        <f t="shared" si="4"/>
        <v>4.5088991430454846E-3</v>
      </c>
    </row>
    <row r="20" spans="1:11" x14ac:dyDescent="0.35">
      <c r="A20" t="s">
        <v>30</v>
      </c>
      <c r="B20" s="16">
        <v>136</v>
      </c>
      <c r="C20" s="5">
        <f t="shared" si="0"/>
        <v>3.5813977984937061E-3</v>
      </c>
      <c r="D20" s="16">
        <v>166</v>
      </c>
      <c r="E20" s="5">
        <f t="shared" si="1"/>
        <v>4.3707214323328069E-3</v>
      </c>
      <c r="F20" s="16">
        <v>171</v>
      </c>
      <c r="G20" s="5">
        <f t="shared" si="2"/>
        <v>4.5367717287488063E-3</v>
      </c>
      <c r="H20" s="16">
        <v>180</v>
      </c>
      <c r="I20" s="5">
        <f t="shared" si="3"/>
        <v>4.8230218911604729E-3</v>
      </c>
      <c r="J20" s="16">
        <v>182</v>
      </c>
      <c r="K20" s="5">
        <f t="shared" si="4"/>
        <v>4.7989452867501651E-3</v>
      </c>
    </row>
    <row r="21" spans="1:11" x14ac:dyDescent="0.35">
      <c r="A21" t="s">
        <v>31</v>
      </c>
      <c r="B21" s="16">
        <v>130</v>
      </c>
      <c r="C21" s="5">
        <f t="shared" si="0"/>
        <v>3.4233949544425135E-3</v>
      </c>
      <c r="D21" s="16">
        <v>149</v>
      </c>
      <c r="E21" s="5">
        <f t="shared" si="1"/>
        <v>3.9231174302264346E-3</v>
      </c>
      <c r="F21" s="16">
        <v>134</v>
      </c>
      <c r="G21" s="5">
        <f t="shared" si="2"/>
        <v>3.5551310622943862E-3</v>
      </c>
      <c r="H21" s="16">
        <v>149</v>
      </c>
      <c r="I21" s="5">
        <f t="shared" si="3"/>
        <v>3.992390343238391E-3</v>
      </c>
      <c r="J21" s="16">
        <v>176</v>
      </c>
      <c r="K21" s="5">
        <f t="shared" si="4"/>
        <v>4.6407382992748845E-3</v>
      </c>
    </row>
    <row r="22" spans="1:11" x14ac:dyDescent="0.35">
      <c r="A22" t="s">
        <v>32</v>
      </c>
      <c r="B22" s="16">
        <v>128</v>
      </c>
      <c r="C22" s="5">
        <f t="shared" si="0"/>
        <v>3.3707273397587823E-3</v>
      </c>
      <c r="D22" s="16">
        <v>123</v>
      </c>
      <c r="E22" s="5">
        <f t="shared" si="1"/>
        <v>3.2385466034755136E-3</v>
      </c>
      <c r="F22" s="16">
        <v>142</v>
      </c>
      <c r="G22" s="5">
        <f t="shared" si="2"/>
        <v>3.7673776928791257E-3</v>
      </c>
      <c r="H22" s="16">
        <v>121</v>
      </c>
      <c r="I22" s="5">
        <f t="shared" si="3"/>
        <v>3.2421424935023179E-3</v>
      </c>
      <c r="J22" s="16">
        <v>108</v>
      </c>
      <c r="K22" s="5">
        <f t="shared" si="4"/>
        <v>2.8477257745550427E-3</v>
      </c>
    </row>
    <row r="23" spans="1:11" x14ac:dyDescent="0.35">
      <c r="A23" t="s">
        <v>33</v>
      </c>
      <c r="B23" s="16">
        <v>106</v>
      </c>
      <c r="C23" s="5">
        <f t="shared" si="0"/>
        <v>2.7913835782377417E-3</v>
      </c>
      <c r="D23" s="16">
        <v>132</v>
      </c>
      <c r="E23" s="5">
        <f t="shared" si="1"/>
        <v>3.4755134281200632E-3</v>
      </c>
      <c r="F23" s="16">
        <v>119</v>
      </c>
      <c r="G23" s="5">
        <f t="shared" si="2"/>
        <v>3.1571686299479997E-3</v>
      </c>
      <c r="H23" s="16">
        <v>121</v>
      </c>
      <c r="I23" s="5">
        <f t="shared" si="3"/>
        <v>3.2421424935023179E-3</v>
      </c>
      <c r="J23" s="16">
        <v>118</v>
      </c>
      <c r="K23" s="5">
        <f t="shared" si="4"/>
        <v>3.1114040870138431E-3</v>
      </c>
    </row>
    <row r="24" spans="1:11" x14ac:dyDescent="0.35">
      <c r="A24" t="s">
        <v>34</v>
      </c>
      <c r="B24" s="16">
        <v>103</v>
      </c>
      <c r="C24" s="5">
        <f t="shared" si="0"/>
        <v>2.7123821562121449E-3</v>
      </c>
      <c r="D24" s="16">
        <v>121</v>
      </c>
      <c r="E24" s="5">
        <f t="shared" si="1"/>
        <v>3.185887309110058E-3</v>
      </c>
      <c r="F24" s="16">
        <v>111</v>
      </c>
      <c r="G24" s="5">
        <f t="shared" si="2"/>
        <v>2.9449219993632602E-3</v>
      </c>
      <c r="H24" s="16">
        <v>112</v>
      </c>
      <c r="I24" s="5">
        <f t="shared" si="3"/>
        <v>3.000991398944294E-3</v>
      </c>
      <c r="J24" s="16">
        <v>92</v>
      </c>
      <c r="K24" s="5">
        <f t="shared" si="4"/>
        <v>2.4258404746209626E-3</v>
      </c>
    </row>
    <row r="25" spans="1:11" x14ac:dyDescent="0.35">
      <c r="A25" t="s">
        <v>35</v>
      </c>
      <c r="B25" s="16">
        <v>127</v>
      </c>
      <c r="C25" s="5">
        <f t="shared" si="0"/>
        <v>3.3443935324169167E-3</v>
      </c>
      <c r="D25" s="16">
        <v>95</v>
      </c>
      <c r="E25" s="5">
        <f t="shared" si="1"/>
        <v>2.5013164823591365E-3</v>
      </c>
      <c r="F25" s="16">
        <v>98</v>
      </c>
      <c r="G25" s="5">
        <f t="shared" si="2"/>
        <v>2.6000212246630587E-3</v>
      </c>
      <c r="H25" s="16">
        <v>110</v>
      </c>
      <c r="I25" s="5">
        <f t="shared" si="3"/>
        <v>2.947402266820289E-3</v>
      </c>
      <c r="J25" s="16">
        <v>106</v>
      </c>
      <c r="K25" s="5">
        <f t="shared" si="4"/>
        <v>2.7949901120632829E-3</v>
      </c>
    </row>
    <row r="26" spans="1:11" x14ac:dyDescent="0.35">
      <c r="A26" t="s">
        <v>36</v>
      </c>
      <c r="B26" s="16">
        <v>87</v>
      </c>
      <c r="C26" s="5">
        <f t="shared" si="0"/>
        <v>2.2910412387422974E-3</v>
      </c>
      <c r="D26" s="16">
        <v>104</v>
      </c>
      <c r="E26" s="5">
        <f t="shared" si="1"/>
        <v>2.7382833070036861E-3</v>
      </c>
      <c r="F26" s="16">
        <v>108</v>
      </c>
      <c r="G26" s="5">
        <f t="shared" si="2"/>
        <v>2.8653295128939827E-3</v>
      </c>
      <c r="H26" s="16">
        <v>95</v>
      </c>
      <c r="I26" s="5">
        <f t="shared" si="3"/>
        <v>2.5454837758902495E-3</v>
      </c>
      <c r="J26" s="16">
        <v>107</v>
      </c>
      <c r="K26" s="5">
        <f t="shared" si="4"/>
        <v>2.821357943309163E-3</v>
      </c>
    </row>
    <row r="27" spans="1:11" x14ac:dyDescent="0.35">
      <c r="A27" t="s">
        <v>37</v>
      </c>
      <c r="B27" s="16">
        <v>108</v>
      </c>
      <c r="C27" s="5">
        <f t="shared" si="0"/>
        <v>2.8440511929214724E-3</v>
      </c>
      <c r="D27" s="16">
        <v>103</v>
      </c>
      <c r="E27" s="5">
        <f t="shared" si="1"/>
        <v>2.7119536598209583E-3</v>
      </c>
      <c r="F27" s="16">
        <v>86</v>
      </c>
      <c r="G27" s="5">
        <f t="shared" si="2"/>
        <v>2.2816512787859492E-3</v>
      </c>
      <c r="H27" s="16">
        <v>67</v>
      </c>
      <c r="I27" s="5">
        <f t="shared" si="3"/>
        <v>1.795235926154176E-3</v>
      </c>
      <c r="J27" s="16">
        <v>77</v>
      </c>
      <c r="K27" s="5">
        <f t="shared" si="4"/>
        <v>2.0303230059327622E-3</v>
      </c>
    </row>
    <row r="28" spans="1:11" x14ac:dyDescent="0.35">
      <c r="A28" t="s">
        <v>38</v>
      </c>
      <c r="B28" s="16">
        <v>76</v>
      </c>
      <c r="C28" s="5">
        <f t="shared" si="0"/>
        <v>2.0013693579817768E-3</v>
      </c>
      <c r="D28" s="16">
        <v>76</v>
      </c>
      <c r="E28" s="5">
        <f t="shared" si="1"/>
        <v>2.0010531858873091E-3</v>
      </c>
      <c r="F28" s="16">
        <v>109</v>
      </c>
      <c r="G28" s="5">
        <f t="shared" si="2"/>
        <v>2.8918603417170752E-3</v>
      </c>
      <c r="H28" s="16">
        <v>83</v>
      </c>
      <c r="I28" s="5">
        <f t="shared" si="3"/>
        <v>2.223948983146218E-3</v>
      </c>
      <c r="J28" s="16">
        <v>82</v>
      </c>
      <c r="K28" s="5">
        <f t="shared" si="4"/>
        <v>2.1621621621621622E-3</v>
      </c>
    </row>
    <row r="29" spans="1:11" x14ac:dyDescent="0.35">
      <c r="A29" t="s">
        <v>39</v>
      </c>
      <c r="B29" s="16">
        <v>73</v>
      </c>
      <c r="C29" s="5">
        <f t="shared" si="0"/>
        <v>1.9223679359561805E-3</v>
      </c>
      <c r="D29" s="16">
        <v>78</v>
      </c>
      <c r="E29" s="5">
        <f t="shared" si="1"/>
        <v>2.0537124802527647E-3</v>
      </c>
      <c r="F29" s="16">
        <v>89</v>
      </c>
      <c r="G29" s="5">
        <f t="shared" si="2"/>
        <v>2.3612437652552267E-3</v>
      </c>
      <c r="H29" s="16">
        <v>80</v>
      </c>
      <c r="I29" s="5">
        <f t="shared" si="3"/>
        <v>2.14356528496021E-3</v>
      </c>
      <c r="J29" s="16">
        <v>67</v>
      </c>
      <c r="K29" s="5">
        <f t="shared" si="4"/>
        <v>1.7666446934739618E-3</v>
      </c>
    </row>
    <row r="30" spans="1:11" x14ac:dyDescent="0.35">
      <c r="A30" t="s">
        <v>40</v>
      </c>
      <c r="B30" s="16">
        <v>78</v>
      </c>
      <c r="C30" s="5">
        <f t="shared" si="0"/>
        <v>2.054036972665508E-3</v>
      </c>
      <c r="D30" s="16">
        <v>67</v>
      </c>
      <c r="E30" s="5">
        <f t="shared" si="1"/>
        <v>1.7640863612427594E-3</v>
      </c>
      <c r="F30" s="16">
        <v>58</v>
      </c>
      <c r="G30" s="5">
        <f t="shared" si="2"/>
        <v>1.5387880717393611E-3</v>
      </c>
      <c r="H30" s="16">
        <v>82</v>
      </c>
      <c r="I30" s="5">
        <f t="shared" si="3"/>
        <v>2.1971544170842155E-3</v>
      </c>
      <c r="J30" s="16">
        <v>67</v>
      </c>
      <c r="K30" s="5">
        <f t="shared" si="4"/>
        <v>1.7666446934739618E-3</v>
      </c>
    </row>
    <row r="31" spans="1:11" x14ac:dyDescent="0.35">
      <c r="A31" t="s">
        <v>41</v>
      </c>
      <c r="B31" s="16">
        <v>49</v>
      </c>
      <c r="C31" s="5">
        <f t="shared" si="0"/>
        <v>1.290356559751409E-3</v>
      </c>
      <c r="D31" s="16">
        <v>65</v>
      </c>
      <c r="E31" s="5">
        <f t="shared" si="1"/>
        <v>1.7114270668773038E-3</v>
      </c>
      <c r="F31" s="16">
        <v>72</v>
      </c>
      <c r="G31" s="5">
        <f t="shared" si="2"/>
        <v>1.9102196752626551E-3</v>
      </c>
      <c r="H31" s="16">
        <v>68</v>
      </c>
      <c r="I31" s="5">
        <f t="shared" si="3"/>
        <v>1.8220304922161785E-3</v>
      </c>
      <c r="J31" s="16">
        <v>63</v>
      </c>
      <c r="K31" s="5">
        <f t="shared" si="4"/>
        <v>1.6611733684904417E-3</v>
      </c>
    </row>
    <row r="32" spans="1:11" x14ac:dyDescent="0.35">
      <c r="A32" t="s">
        <v>42</v>
      </c>
      <c r="B32" s="16">
        <v>60</v>
      </c>
      <c r="C32" s="5">
        <f t="shared" si="0"/>
        <v>1.5800284405119293E-3</v>
      </c>
      <c r="D32" s="16">
        <v>74</v>
      </c>
      <c r="E32" s="5">
        <f t="shared" si="1"/>
        <v>1.9483938915218536E-3</v>
      </c>
      <c r="F32" s="16">
        <v>66</v>
      </c>
      <c r="G32" s="5">
        <f t="shared" si="2"/>
        <v>1.7510347023241006E-3</v>
      </c>
      <c r="H32" s="16">
        <v>57</v>
      </c>
      <c r="I32" s="5">
        <f t="shared" si="3"/>
        <v>1.5272902655341497E-3</v>
      </c>
      <c r="J32" s="16">
        <v>60</v>
      </c>
      <c r="K32" s="5">
        <f t="shared" si="4"/>
        <v>1.5820698747528016E-3</v>
      </c>
    </row>
    <row r="33" spans="1:11" x14ac:dyDescent="0.35">
      <c r="A33" t="s">
        <v>43</v>
      </c>
      <c r="B33" s="16">
        <v>39</v>
      </c>
      <c r="C33" s="5">
        <f t="shared" si="0"/>
        <v>1.027018486332754E-3</v>
      </c>
      <c r="D33" s="16">
        <v>48</v>
      </c>
      <c r="E33" s="5">
        <f t="shared" si="1"/>
        <v>1.263823064770932E-3</v>
      </c>
      <c r="F33" s="16">
        <v>36</v>
      </c>
      <c r="G33" s="5">
        <f t="shared" si="2"/>
        <v>9.5510983763132757E-4</v>
      </c>
      <c r="H33" s="16">
        <v>46</v>
      </c>
      <c r="I33" s="5">
        <f t="shared" si="3"/>
        <v>1.2325500388521207E-3</v>
      </c>
      <c r="J33" s="16">
        <v>47</v>
      </c>
      <c r="K33" s="5">
        <f t="shared" si="4"/>
        <v>1.2392880685563612E-3</v>
      </c>
    </row>
    <row r="34" spans="1:11" x14ac:dyDescent="0.35">
      <c r="A34" t="s">
        <v>44</v>
      </c>
      <c r="B34" s="16">
        <v>12</v>
      </c>
      <c r="C34" s="5">
        <f t="shared" si="0"/>
        <v>3.1600568810238584E-4</v>
      </c>
      <c r="D34" s="16">
        <v>22</v>
      </c>
      <c r="E34" s="5">
        <f t="shared" si="1"/>
        <v>5.7925223802001054E-4</v>
      </c>
      <c r="F34" s="16">
        <v>35</v>
      </c>
      <c r="G34" s="5">
        <f t="shared" si="2"/>
        <v>9.2857900880823519E-4</v>
      </c>
      <c r="H34" s="16">
        <v>39</v>
      </c>
      <c r="I34" s="5">
        <f t="shared" si="3"/>
        <v>1.0449880764181025E-3</v>
      </c>
      <c r="J34" s="16">
        <v>50</v>
      </c>
      <c r="K34" s="5">
        <f t="shared" si="4"/>
        <v>1.3183915622940012E-3</v>
      </c>
    </row>
    <row r="35" spans="1:11" x14ac:dyDescent="0.35">
      <c r="A35" t="s">
        <v>45</v>
      </c>
      <c r="B35" s="16">
        <v>22</v>
      </c>
      <c r="C35" s="5">
        <f t="shared" si="0"/>
        <v>5.7934376152104074E-4</v>
      </c>
      <c r="D35" s="16">
        <v>32</v>
      </c>
      <c r="E35" s="5">
        <f t="shared" si="1"/>
        <v>8.4254870984728808E-4</v>
      </c>
      <c r="F35" s="16">
        <v>31</v>
      </c>
      <c r="G35" s="5">
        <f t="shared" si="2"/>
        <v>8.2245569351586543E-4</v>
      </c>
      <c r="H35" s="16">
        <v>26</v>
      </c>
      <c r="I35" s="5">
        <f t="shared" si="3"/>
        <v>6.9665871761206825E-4</v>
      </c>
      <c r="J35" s="16">
        <v>29</v>
      </c>
      <c r="K35" s="5">
        <f t="shared" si="4"/>
        <v>7.6466710613052073E-4</v>
      </c>
    </row>
    <row r="36" spans="1:11" x14ac:dyDescent="0.35">
      <c r="A36" t="s">
        <v>46</v>
      </c>
      <c r="B36" s="16">
        <v>24</v>
      </c>
      <c r="C36" s="5">
        <f t="shared" si="0"/>
        <v>6.3201137620477168E-4</v>
      </c>
      <c r="D36" s="16">
        <v>31</v>
      </c>
      <c r="E36" s="5">
        <f t="shared" si="1"/>
        <v>8.1621906266456025E-4</v>
      </c>
      <c r="F36" s="16">
        <v>24</v>
      </c>
      <c r="G36" s="5">
        <f t="shared" si="2"/>
        <v>6.3673989175421842E-4</v>
      </c>
      <c r="H36" s="16">
        <v>30</v>
      </c>
      <c r="I36" s="5">
        <f t="shared" si="3"/>
        <v>8.0383698186007875E-4</v>
      </c>
      <c r="J36" s="16">
        <v>24</v>
      </c>
      <c r="K36" s="5">
        <f t="shared" si="4"/>
        <v>6.3282794990112063E-4</v>
      </c>
    </row>
    <row r="37" spans="1:11" x14ac:dyDescent="0.35">
      <c r="A37" t="s">
        <v>47</v>
      </c>
      <c r="B37" s="16">
        <v>15</v>
      </c>
      <c r="C37" s="5">
        <f t="shared" si="0"/>
        <v>3.9500711012798232E-4</v>
      </c>
      <c r="D37" s="16">
        <v>24</v>
      </c>
      <c r="E37" s="5">
        <f t="shared" si="1"/>
        <v>6.3191153238546598E-4</v>
      </c>
      <c r="F37" s="16">
        <v>19</v>
      </c>
      <c r="G37" s="5">
        <f t="shared" si="2"/>
        <v>5.0408574763875628E-4</v>
      </c>
      <c r="H37" s="16">
        <v>28</v>
      </c>
      <c r="I37" s="5">
        <f t="shared" si="3"/>
        <v>7.502478497360735E-4</v>
      </c>
      <c r="J37" s="16">
        <v>14</v>
      </c>
      <c r="K37" s="5">
        <f t="shared" si="4"/>
        <v>3.6914963744232038E-4</v>
      </c>
    </row>
    <row r="38" spans="1:11" x14ac:dyDescent="0.35">
      <c r="A38" t="s">
        <v>48</v>
      </c>
      <c r="B38" s="16">
        <v>20</v>
      </c>
      <c r="C38" s="5">
        <f t="shared" si="0"/>
        <v>5.2667614683730979E-4</v>
      </c>
      <c r="D38" s="16">
        <v>19</v>
      </c>
      <c r="E38" s="5">
        <f t="shared" si="1"/>
        <v>5.0026329647182726E-4</v>
      </c>
      <c r="F38" s="16">
        <v>13</v>
      </c>
      <c r="G38" s="5">
        <f t="shared" si="2"/>
        <v>3.4490077470020165E-4</v>
      </c>
      <c r="H38" s="16">
        <v>11</v>
      </c>
      <c r="I38" s="5">
        <f t="shared" si="3"/>
        <v>2.9474022668202887E-4</v>
      </c>
      <c r="J38" s="16">
        <v>13</v>
      </c>
      <c r="K38" s="5">
        <f t="shared" si="4"/>
        <v>3.4278180619644035E-4</v>
      </c>
    </row>
    <row r="39" spans="1:11" x14ac:dyDescent="0.35">
      <c r="A39" t="s">
        <v>49</v>
      </c>
      <c r="B39" s="16">
        <v>12</v>
      </c>
      <c r="C39" s="5">
        <f t="shared" si="0"/>
        <v>3.1600568810238584E-4</v>
      </c>
      <c r="D39" s="16">
        <v>12</v>
      </c>
      <c r="E39" s="5">
        <f t="shared" si="1"/>
        <v>3.1595576619273299E-4</v>
      </c>
      <c r="F39" s="16">
        <v>15</v>
      </c>
      <c r="G39" s="5">
        <f t="shared" si="2"/>
        <v>3.9796243234638653E-4</v>
      </c>
      <c r="H39" s="16">
        <v>19</v>
      </c>
      <c r="I39" s="5">
        <f t="shared" si="3"/>
        <v>5.0909675517804987E-4</v>
      </c>
      <c r="J39" s="16">
        <v>13</v>
      </c>
      <c r="K39" s="5">
        <f t="shared" si="4"/>
        <v>3.4278180619644035E-4</v>
      </c>
    </row>
    <row r="40" spans="1:11" x14ac:dyDescent="0.35">
      <c r="A40" t="s">
        <v>50</v>
      </c>
      <c r="B40" s="16">
        <v>11</v>
      </c>
      <c r="C40" s="5">
        <f t="shared" si="0"/>
        <v>2.8967188076052037E-4</v>
      </c>
      <c r="D40" s="16">
        <v>11</v>
      </c>
      <c r="E40" s="5">
        <f t="shared" si="1"/>
        <v>2.8962611901000527E-4</v>
      </c>
      <c r="F40" s="16">
        <v>14</v>
      </c>
      <c r="G40" s="5">
        <f t="shared" si="2"/>
        <v>3.7143160352329409E-4</v>
      </c>
      <c r="H40" s="16">
        <v>10</v>
      </c>
      <c r="I40" s="5">
        <f t="shared" si="3"/>
        <v>2.6794566062002625E-4</v>
      </c>
      <c r="J40" s="16">
        <v>12</v>
      </c>
      <c r="K40" s="5">
        <f t="shared" si="4"/>
        <v>3.1641397495056031E-4</v>
      </c>
    </row>
    <row r="41" spans="1:11" x14ac:dyDescent="0.35">
      <c r="A41" t="s">
        <v>51</v>
      </c>
      <c r="B41" s="16">
        <v>124</v>
      </c>
      <c r="C41" s="5">
        <f t="shared" si="0"/>
        <v>3.2653921103913204E-3</v>
      </c>
      <c r="D41" s="16">
        <v>126</v>
      </c>
      <c r="E41" s="5">
        <f t="shared" si="1"/>
        <v>3.3175355450236967E-3</v>
      </c>
      <c r="F41" s="16">
        <v>131</v>
      </c>
      <c r="G41" s="5">
        <f t="shared" si="2"/>
        <v>3.4755385758251088E-3</v>
      </c>
      <c r="H41" s="16">
        <v>101</v>
      </c>
      <c r="I41" s="5">
        <f t="shared" si="3"/>
        <v>2.706251172262265E-3</v>
      </c>
      <c r="J41" s="16">
        <v>102</v>
      </c>
      <c r="K41" s="5">
        <f t="shared" si="4"/>
        <v>2.6895187870797626E-3</v>
      </c>
    </row>
    <row r="42" spans="1:11" x14ac:dyDescent="0.35">
      <c r="A42" s="9" t="s">
        <v>9</v>
      </c>
      <c r="B42" s="18">
        <v>25769</v>
      </c>
      <c r="C42" s="10">
        <f t="shared" si="0"/>
        <v>0.67859588139253169</v>
      </c>
      <c r="D42" s="18">
        <v>25311</v>
      </c>
      <c r="E42" s="10">
        <f t="shared" si="1"/>
        <v>0.66642969984202216</v>
      </c>
      <c r="F42" s="18">
        <v>25173</v>
      </c>
      <c r="G42" s="10">
        <f t="shared" ref="G42:I42" si="5">F42/F$44</f>
        <v>0.66786055396370581</v>
      </c>
      <c r="H42" s="18">
        <v>25628</v>
      </c>
      <c r="I42" s="10">
        <f t="shared" si="5"/>
        <v>0.6866911390370033</v>
      </c>
      <c r="J42" s="18">
        <v>25419</v>
      </c>
      <c r="K42" s="10">
        <f t="shared" ref="K42" si="6">J42/J$44</f>
        <v>0.67024390243902443</v>
      </c>
    </row>
    <row r="43" spans="1:11" x14ac:dyDescent="0.35">
      <c r="A43" s="2" t="s">
        <v>10</v>
      </c>
      <c r="B43" s="24">
        <f>B44-B42</f>
        <v>12205</v>
      </c>
      <c r="C43" s="6">
        <f t="shared" si="0"/>
        <v>0.32140411860746826</v>
      </c>
      <c r="D43" s="24">
        <f t="shared" ref="D43:J43" si="7">D44-D42</f>
        <v>12669</v>
      </c>
      <c r="E43" s="6">
        <f t="shared" si="1"/>
        <v>0.33357030015797789</v>
      </c>
      <c r="F43" s="24">
        <f t="shared" si="7"/>
        <v>12519</v>
      </c>
      <c r="G43" s="6">
        <f t="shared" ref="G43:I43" si="8">F43/F$44</f>
        <v>0.33213944603629419</v>
      </c>
      <c r="H43" s="24">
        <f t="shared" si="7"/>
        <v>11693</v>
      </c>
      <c r="I43" s="6">
        <f t="shared" si="8"/>
        <v>0.3133088609629967</v>
      </c>
      <c r="J43" s="24">
        <f t="shared" si="7"/>
        <v>12506</v>
      </c>
      <c r="K43" s="6">
        <f t="shared" ref="K43" si="9">J43/J$44</f>
        <v>0.32975609756097563</v>
      </c>
    </row>
    <row r="44" spans="1:11" s="1" customFormat="1" x14ac:dyDescent="0.35">
      <c r="A44" s="30" t="s">
        <v>11</v>
      </c>
      <c r="B44" s="31">
        <v>37974</v>
      </c>
      <c r="C44" s="32">
        <f t="shared" si="0"/>
        <v>1</v>
      </c>
      <c r="D44" s="31">
        <v>37980</v>
      </c>
      <c r="E44" s="32">
        <f t="shared" si="1"/>
        <v>1</v>
      </c>
      <c r="F44" s="31">
        <v>37692</v>
      </c>
      <c r="G44" s="32">
        <f t="shared" ref="G44:I44" si="10">F44/F$44</f>
        <v>1</v>
      </c>
      <c r="H44" s="31">
        <v>37321</v>
      </c>
      <c r="I44" s="32">
        <f t="shared" si="10"/>
        <v>1</v>
      </c>
      <c r="J44" s="31">
        <v>37925</v>
      </c>
      <c r="K44" s="32">
        <f t="shared" ref="K44" si="11">J44/J$44</f>
        <v>1</v>
      </c>
    </row>
    <row r="47" spans="1:11" ht="58" x14ac:dyDescent="0.35">
      <c r="A47" s="33" t="s">
        <v>52</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925AA43B38B14C9EB09FF1C1C42642" ma:contentTypeVersion="15" ma:contentTypeDescription="Create a new document." ma:contentTypeScope="" ma:versionID="bb16190c67cfe802431256201a21c7c5">
  <xsd:schema xmlns:xsd="http://www.w3.org/2001/XMLSchema" xmlns:xs="http://www.w3.org/2001/XMLSchema" xmlns:p="http://schemas.microsoft.com/office/2006/metadata/properties" xmlns:ns2="4cf662d2-5748-4aa1-b153-5e852749b621" xmlns:ns3="7fe1ab5a-1809-4ce3-b80e-370d008aa218" targetNamespace="http://schemas.microsoft.com/office/2006/metadata/properties" ma:root="true" ma:fieldsID="596d067d5548c93e8fb0f26023627946" ns2:_="" ns3:_="">
    <xsd:import namespace="4cf662d2-5748-4aa1-b153-5e852749b621"/>
    <xsd:import namespace="7fe1ab5a-1809-4ce3-b80e-370d008aa21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CR"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662d2-5748-4aa1-b153-5e852749b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e1ab5a-1809-4ce3-b80e-370d008aa21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35bad4-068d-4cc2-9d44-2363757eaf48}" ma:internalName="TaxCatchAll" ma:showField="CatchAllData" ma:web="7fe1ab5a-1809-4ce3-b80e-370d008aa2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e1ab5a-1809-4ce3-b80e-370d008aa218" xsi:nil="true"/>
    <lcf76f155ced4ddcb4097134ff3c332f xmlns="4cf662d2-5748-4aa1-b153-5e852749b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2A9CD8-950F-4877-9EFC-5FBAAFCAA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f662d2-5748-4aa1-b153-5e852749b621"/>
    <ds:schemaRef ds:uri="7fe1ab5a-1809-4ce3-b80e-370d008aa2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5AC4F0-D573-49CB-992C-C0C11A8416CC}">
  <ds:schemaRefs>
    <ds:schemaRef ds:uri="http://schemas.microsoft.com/sharepoint/v3/contenttype/forms"/>
  </ds:schemaRefs>
</ds:datastoreItem>
</file>

<file path=customXml/itemProps3.xml><?xml version="1.0" encoding="utf-8"?>
<ds:datastoreItem xmlns:ds="http://schemas.openxmlformats.org/officeDocument/2006/customXml" ds:itemID="{7E5B6A70-5D78-4B96-A4D7-D1150B9391D1}">
  <ds:schemaRefs>
    <ds:schemaRef ds:uri="http://purl.org/dc/dcmitype/"/>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4cf662d2-5748-4aa1-b153-5e852749b621"/>
    <ds:schemaRef ds:uri="http://www.w3.org/XML/1998/namespace"/>
    <ds:schemaRef ds:uri="http://schemas.microsoft.com/office/infopath/2007/PartnerControls"/>
    <ds:schemaRef ds:uri="7fe1ab5a-1809-4ce3-b80e-370d008aa2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Category</vt:lpstr>
      <vt:lpstr>State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Kamin, Samuel</dc:creator>
  <cp:keywords/>
  <dc:description/>
  <cp:lastModifiedBy>Kamin, Samuel</cp:lastModifiedBy>
  <cp:revision/>
  <dcterms:created xsi:type="dcterms:W3CDTF">2026-04-21T17:05:28Z</dcterms:created>
  <dcterms:modified xsi:type="dcterms:W3CDTF">2026-05-01T15:28:06Z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0x010100A6925AA43B38B14C9EB09FF1C1C42642</vt:lpwstr>
  </property>
  <property fmtid="{D5CDD505-2E9C-101B-9397-08002B2CF9AE}" pid="3" name="MediaServiceImageTags">
    <vt:lpwstr/>
  </property>
</Properties>
</file>